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075"/>
  </bookViews>
  <sheets>
    <sheet name="Rekenmodule" sheetId="1" r:id="rId1"/>
    <sheet name="Blad1" sheetId="2" r:id="rId2"/>
  </sheets>
  <calcPr calcId="145621"/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79" i="1" s="1"/>
  <c r="E26" i="1" l="1"/>
  <c r="E30" i="1" l="1"/>
  <c r="D34" i="1" l="1"/>
  <c r="E34" i="1" s="1"/>
  <c r="H34" i="1" s="1"/>
  <c r="D33" i="1"/>
  <c r="E79" i="1" l="1"/>
  <c r="E52" i="1"/>
  <c r="E46" i="1"/>
  <c r="H46" i="1" s="1"/>
  <c r="E45" i="1"/>
  <c r="H45" i="1" s="1"/>
  <c r="E44" i="1"/>
  <c r="H44" i="1" s="1"/>
  <c r="H47" i="1" s="1"/>
  <c r="E33" i="1"/>
  <c r="E39" i="1" l="1"/>
  <c r="H39" i="1" s="1"/>
  <c r="H52" i="1"/>
  <c r="H33" i="1"/>
  <c r="H48" i="1" s="1"/>
  <c r="E35" i="1"/>
  <c r="E47" i="1"/>
  <c r="E48" i="1" s="1"/>
  <c r="C48" i="1" l="1"/>
  <c r="E80" i="1"/>
  <c r="C80" i="1" s="1"/>
  <c r="H35" i="1"/>
  <c r="E40" i="1"/>
  <c r="H40" i="1" s="1"/>
  <c r="E38" i="1"/>
  <c r="H38" i="1" s="1"/>
  <c r="E36" i="1"/>
  <c r="H36" i="1" l="1"/>
  <c r="H80" i="1"/>
</calcChain>
</file>

<file path=xl/sharedStrings.xml><?xml version="1.0" encoding="utf-8"?>
<sst xmlns="http://schemas.openxmlformats.org/spreadsheetml/2006/main" count="137" uniqueCount="66">
  <si>
    <t>Regeling Permanente Educatie</t>
  </si>
  <si>
    <t>De permanente educatie omvat de deskundigheidsbevordering van predikanten</t>
  </si>
  <si>
    <t xml:space="preserve"> en kerkelijk werkers na hun initiële opleiding en bevestiging/in de bediening stelling:</t>
  </si>
  <si>
    <t>a.     Mentoraat in het eerste jaar,</t>
  </si>
  <si>
    <t>b.    Primaire nascholing vanaf het tweede tot en met het vierde jaar,</t>
  </si>
  <si>
    <t>c.     Voortgezette nascholing, welke aanvangt vanaf jaar zes en cycli van vijf jaar omvat.</t>
  </si>
  <si>
    <t>De voortgezette nascholing</t>
  </si>
  <si>
    <t>De voortgezette nascholing, omvat twee delen:</t>
  </si>
  <si>
    <t>A.    Aangestuurde nascholing,bestaande uit 1 tot 3 cursussen bij de PThU en een begeleidingstraject.</t>
  </si>
  <si>
    <t>Afhankelijk van werktijd een studiebelasting van 84-196 uur in vijf jaar.</t>
  </si>
  <si>
    <t xml:space="preserve">B.    Studieverlof onder eigen regie. </t>
  </si>
  <si>
    <t xml:space="preserve">Vul in onderstaande rekentabel het voor u geldende werktijdpercentage in. </t>
  </si>
  <si>
    <t>Werktijd</t>
  </si>
  <si>
    <t>%</t>
  </si>
  <si>
    <t>Omvang te volgen studie</t>
  </si>
  <si>
    <t>uur</t>
  </si>
  <si>
    <t>Aantal</t>
  </si>
  <si>
    <t>Studiebelasting</t>
  </si>
  <si>
    <t>Cursussen PThU</t>
  </si>
  <si>
    <t>Begeleidingstraject</t>
  </si>
  <si>
    <t>Studieverlof onder eigen regie</t>
  </si>
  <si>
    <t>Totaal</t>
  </si>
  <si>
    <t>Restant aangestuurde studietijd</t>
  </si>
  <si>
    <t>Restant begeleidingsuren</t>
  </si>
  <si>
    <t>Restant studieverlof onder eigen regie</t>
  </si>
  <si>
    <t>Gevolgde studie aangestuurd</t>
  </si>
  <si>
    <t>Omschrijving cursus</t>
  </si>
  <si>
    <t>Cursus 1</t>
  </si>
  <si>
    <t>Cursus 2</t>
  </si>
  <si>
    <t>Cursus 3</t>
  </si>
  <si>
    <t>Begeleiding</t>
  </si>
  <si>
    <t>Omschrijving</t>
  </si>
  <si>
    <t>Activiteit</t>
  </si>
  <si>
    <t xml:space="preserve">Indien aan aangestuurde cursussen of begeleiding  meer uren besteedt worden </t>
  </si>
  <si>
    <t>dan aangegeven, kunt u meerdere uren schrijven bij studieverlof eigen regie</t>
  </si>
  <si>
    <t>Studieverlof eigen regie</t>
  </si>
  <si>
    <t>Studiebelasting (uren)</t>
  </si>
  <si>
    <t>Activiteit 1</t>
  </si>
  <si>
    <t>Activiteit 2</t>
  </si>
  <si>
    <t>Activiteit 3</t>
  </si>
  <si>
    <t>Activiteit 4</t>
  </si>
  <si>
    <t>Activiteit 5</t>
  </si>
  <si>
    <t>Activiteit 6</t>
  </si>
  <si>
    <t>Activiteit 7</t>
  </si>
  <si>
    <t>Activiteit 8</t>
  </si>
  <si>
    <t>Activiteit 9</t>
  </si>
  <si>
    <t>Activiteit 10</t>
  </si>
  <si>
    <t>Activiteit 11</t>
  </si>
  <si>
    <t>Activiteit 12</t>
  </si>
  <si>
    <t>Activiteit 13</t>
  </si>
  <si>
    <t>Activiteit 14</t>
  </si>
  <si>
    <t>Activiteit 15</t>
  </si>
  <si>
    <t>Activiteit 16</t>
  </si>
  <si>
    <t>Activiteit 17</t>
  </si>
  <si>
    <t>Activiteit 18</t>
  </si>
  <si>
    <t>Activiteit 19</t>
  </si>
  <si>
    <t>Activiteit 20</t>
  </si>
  <si>
    <t>Afhankelijk van werktijd een studiebelasting van 33-154 uur in vijf jaar.</t>
  </si>
  <si>
    <t>Educatieverlof bij fulltime</t>
  </si>
  <si>
    <t>Predikant (1) of kerkelijk werker (2): invullen 1 of 2</t>
  </si>
  <si>
    <t>Rekenmodule Permanente Educatie</t>
  </si>
  <si>
    <t>ects</t>
  </si>
  <si>
    <t>* De rekenmodule berekent voor u het aantal te volgen aangestuurde cursussen en de uren studieverof onder eigen regie</t>
  </si>
  <si>
    <t>* Door het invullen van gevolgde studieactiviteiten berekent de module de resterende studietijd</t>
  </si>
  <si>
    <t xml:space="preserve">* Omdat veel opleidingen de studiebelasting opgeven in studiepunten (ects), rekent de module voor u de studiebelasting om </t>
  </si>
  <si>
    <t xml:space="preserve">   naar ects ter controle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</si>
</sst>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_ ;[Red]\-0\ 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0" xfId="0" applyFont="1"/>
    <xf numFmtId="0" fontId="0" fillId="2" borderId="4" xfId="0" applyFont="1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5"/>
    </xf>
    <xf numFmtId="0" fontId="0" fillId="0" borderId="0" xfId="0" applyFont="1" applyFill="1"/>
    <xf numFmtId="0" fontId="0" fillId="2" borderId="0" xfId="0" applyFont="1" applyFill="1" applyBorder="1" applyAlignment="1"/>
    <xf numFmtId="0" fontId="0" fillId="3" borderId="4" xfId="0" applyFont="1" applyFill="1" applyBorder="1"/>
    <xf numFmtId="0" fontId="0" fillId="3" borderId="0" xfId="0" applyFont="1" applyFill="1" applyBorder="1"/>
    <xf numFmtId="1" fontId="0" fillId="3" borderId="0" xfId="0" applyNumberFormat="1" applyFont="1" applyFill="1" applyBorder="1"/>
    <xf numFmtId="0" fontId="0" fillId="3" borderId="5" xfId="0" applyFont="1" applyFill="1" applyBorder="1"/>
    <xf numFmtId="0" fontId="0" fillId="0" borderId="7" xfId="0" applyFont="1" applyFill="1" applyBorder="1" applyProtection="1">
      <protection locked="0"/>
    </xf>
    <xf numFmtId="0" fontId="0" fillId="3" borderId="0" xfId="0" applyFont="1" applyFill="1" applyBorder="1" applyAlignment="1">
      <alignment horizontal="right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1" fontId="0" fillId="3" borderId="9" xfId="0" applyNumberFormat="1" applyFont="1" applyFill="1" applyBorder="1"/>
    <xf numFmtId="164" fontId="0" fillId="3" borderId="0" xfId="1" applyNumberFormat="1" applyFont="1" applyFill="1" applyBorder="1"/>
    <xf numFmtId="1" fontId="0" fillId="0" borderId="7" xfId="0" applyNumberFormat="1" applyFont="1" applyFill="1" applyBorder="1" applyProtection="1">
      <protection locked="0"/>
    </xf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5" fillId="3" borderId="4" xfId="0" applyFont="1" applyFill="1" applyBorder="1"/>
    <xf numFmtId="1" fontId="0" fillId="4" borderId="7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ont="1" applyFill="1" applyBorder="1"/>
    <xf numFmtId="164" fontId="0" fillId="3" borderId="0" xfId="0" applyNumberFormat="1" applyFont="1" applyFill="1" applyBorder="1"/>
    <xf numFmtId="164" fontId="0" fillId="3" borderId="6" xfId="1" applyNumberFormat="1" applyFont="1" applyFill="1" applyBorder="1"/>
    <xf numFmtId="164" fontId="0" fillId="2" borderId="0" xfId="1" applyNumberFormat="1" applyFont="1" applyFill="1" applyBorder="1"/>
    <xf numFmtId="164" fontId="0" fillId="3" borderId="9" xfId="0" applyNumberFormat="1" applyFont="1" applyFill="1" applyBorder="1"/>
    <xf numFmtId="164" fontId="0" fillId="2" borderId="0" xfId="0" applyNumberFormat="1" applyFont="1" applyFill="1" applyBorder="1"/>
    <xf numFmtId="164" fontId="0" fillId="3" borderId="6" xfId="0" applyNumberFormat="1" applyFont="1" applyFill="1" applyBorder="1"/>
    <xf numFmtId="164" fontId="0" fillId="0" borderId="7" xfId="1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/>
    <xf numFmtId="168" fontId="0" fillId="2" borderId="2" xfId="1" applyNumberFormat="1" applyFont="1" applyFill="1" applyBorder="1"/>
    <xf numFmtId="168" fontId="0" fillId="2" borderId="0" xfId="1" applyNumberFormat="1" applyFont="1" applyFill="1" applyBorder="1"/>
    <xf numFmtId="168" fontId="2" fillId="2" borderId="0" xfId="1" applyNumberFormat="1" applyFont="1" applyFill="1" applyBorder="1"/>
    <xf numFmtId="168" fontId="0" fillId="2" borderId="9" xfId="1" applyNumberFormat="1" applyFont="1" applyFill="1" applyBorder="1"/>
    <xf numFmtId="168" fontId="0" fillId="2" borderId="6" xfId="1" applyNumberFormat="1" applyFont="1" applyFill="1" applyBorder="1"/>
    <xf numFmtId="168" fontId="0" fillId="0" borderId="0" xfId="1" applyNumberFormat="1" applyFont="1"/>
    <xf numFmtId="1" fontId="0" fillId="2" borderId="0" xfId="1" applyNumberFormat="1" applyFont="1" applyFill="1" applyBorder="1"/>
    <xf numFmtId="1" fontId="0" fillId="2" borderId="9" xfId="1" applyNumberFormat="1" applyFont="1" applyFill="1" applyBorder="1"/>
    <xf numFmtId="1" fontId="0" fillId="2" borderId="6" xfId="1" applyNumberFormat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topLeftCell="A16" zoomScaleNormal="100" workbookViewId="0">
      <selection activeCell="H30" sqref="H30"/>
    </sheetView>
  </sheetViews>
  <sheetFormatPr defaultRowHeight="15" x14ac:dyDescent="0.25"/>
  <cols>
    <col min="1" max="1" width="2.85546875" style="4" customWidth="1"/>
    <col min="2" max="2" width="12.7109375" style="11" customWidth="1"/>
    <col min="3" max="3" width="47.85546875" style="4" customWidth="1"/>
    <col min="4" max="4" width="11.5703125" style="4" bestFit="1" customWidth="1"/>
    <col min="5" max="5" width="5.140625" style="4" customWidth="1"/>
    <col min="6" max="6" width="16.140625" style="4" customWidth="1"/>
    <col min="7" max="7" width="3" style="4" customWidth="1"/>
    <col min="8" max="8" width="9.140625" style="54"/>
    <col min="9" max="16384" width="9.140625" style="4"/>
  </cols>
  <sheetData>
    <row r="1" spans="1:9" x14ac:dyDescent="0.25">
      <c r="A1" s="1"/>
      <c r="B1" s="2"/>
      <c r="C1" s="2"/>
      <c r="D1" s="2"/>
      <c r="E1" s="2"/>
      <c r="F1" s="2"/>
      <c r="G1" s="2"/>
      <c r="H1" s="49"/>
      <c r="I1" s="3"/>
    </row>
    <row r="2" spans="1:9" x14ac:dyDescent="0.25">
      <c r="A2" s="5"/>
      <c r="B2" s="6" t="s">
        <v>0</v>
      </c>
      <c r="C2" s="7"/>
      <c r="D2" s="7"/>
      <c r="E2" s="7"/>
      <c r="F2" s="7"/>
      <c r="G2" s="7"/>
      <c r="H2" s="50"/>
      <c r="I2" s="8"/>
    </row>
    <row r="3" spans="1:9" x14ac:dyDescent="0.25">
      <c r="A3" s="5"/>
      <c r="B3" s="9" t="s">
        <v>1</v>
      </c>
      <c r="C3" s="7"/>
      <c r="D3" s="7"/>
      <c r="E3" s="7"/>
      <c r="F3" s="7"/>
      <c r="G3" s="7"/>
      <c r="H3" s="50"/>
      <c r="I3" s="8"/>
    </row>
    <row r="4" spans="1:9" x14ac:dyDescent="0.25">
      <c r="A4" s="5"/>
      <c r="B4" s="9" t="s">
        <v>2</v>
      </c>
      <c r="C4" s="7"/>
      <c r="D4" s="7"/>
      <c r="E4" s="7"/>
      <c r="F4" s="7"/>
      <c r="G4" s="7"/>
      <c r="H4" s="50"/>
      <c r="I4" s="8"/>
    </row>
    <row r="5" spans="1:9" x14ac:dyDescent="0.25">
      <c r="A5" s="5"/>
      <c r="B5" s="10" t="s">
        <v>3</v>
      </c>
      <c r="C5" s="7"/>
      <c r="D5" s="7"/>
      <c r="E5" s="7"/>
      <c r="F5" s="7"/>
      <c r="G5" s="7"/>
      <c r="H5" s="50"/>
      <c r="I5" s="8"/>
    </row>
    <row r="6" spans="1:9" x14ac:dyDescent="0.25">
      <c r="A6" s="5"/>
      <c r="B6" s="10" t="s">
        <v>4</v>
      </c>
      <c r="C6" s="7"/>
      <c r="D6" s="7"/>
      <c r="E6" s="7"/>
      <c r="F6" s="7"/>
      <c r="G6" s="7"/>
      <c r="H6" s="50"/>
      <c r="I6" s="8"/>
    </row>
    <row r="7" spans="1:9" x14ac:dyDescent="0.25">
      <c r="A7" s="5"/>
      <c r="B7" s="10" t="s">
        <v>5</v>
      </c>
      <c r="C7" s="7"/>
      <c r="D7" s="7"/>
      <c r="E7" s="7"/>
      <c r="F7" s="7"/>
      <c r="G7" s="7"/>
      <c r="H7" s="50"/>
      <c r="I7" s="8"/>
    </row>
    <row r="8" spans="1:9" x14ac:dyDescent="0.25">
      <c r="A8" s="5"/>
      <c r="B8" s="7"/>
      <c r="C8" s="7"/>
      <c r="D8" s="7"/>
      <c r="E8" s="7"/>
      <c r="F8" s="7"/>
      <c r="G8" s="7"/>
      <c r="H8" s="50"/>
      <c r="I8" s="8"/>
    </row>
    <row r="9" spans="1:9" s="11" customFormat="1" x14ac:dyDescent="0.25">
      <c r="A9" s="5"/>
      <c r="B9" s="6" t="s">
        <v>6</v>
      </c>
      <c r="C9" s="7"/>
      <c r="D9" s="7"/>
      <c r="E9" s="7"/>
      <c r="F9" s="7"/>
      <c r="G9" s="7"/>
      <c r="H9" s="50"/>
      <c r="I9" s="8"/>
    </row>
    <row r="10" spans="1:9" s="11" customFormat="1" x14ac:dyDescent="0.25">
      <c r="A10" s="5"/>
      <c r="B10" s="9" t="s">
        <v>7</v>
      </c>
      <c r="C10" s="7"/>
      <c r="D10" s="7"/>
      <c r="E10" s="7"/>
      <c r="F10" s="7"/>
      <c r="G10" s="7"/>
      <c r="H10" s="50"/>
      <c r="I10" s="8"/>
    </row>
    <row r="11" spans="1:9" s="11" customFormat="1" x14ac:dyDescent="0.25">
      <c r="A11" s="5"/>
      <c r="B11" s="9" t="s">
        <v>8</v>
      </c>
      <c r="C11" s="7"/>
      <c r="D11" s="7"/>
      <c r="E11" s="7"/>
      <c r="F11" s="7"/>
      <c r="G11" s="7"/>
      <c r="H11" s="50"/>
      <c r="I11" s="8"/>
    </row>
    <row r="12" spans="1:9" s="11" customFormat="1" x14ac:dyDescent="0.25">
      <c r="A12" s="5"/>
      <c r="B12" s="10" t="s">
        <v>9</v>
      </c>
      <c r="C12" s="7"/>
      <c r="D12" s="7"/>
      <c r="E12" s="7"/>
      <c r="F12" s="7"/>
      <c r="G12" s="7"/>
      <c r="H12" s="50"/>
      <c r="I12" s="8"/>
    </row>
    <row r="13" spans="1:9" s="11" customFormat="1" x14ac:dyDescent="0.25">
      <c r="A13" s="5"/>
      <c r="B13" s="9" t="s">
        <v>10</v>
      </c>
      <c r="C13" s="7"/>
      <c r="D13" s="7"/>
      <c r="E13" s="7"/>
      <c r="F13" s="7"/>
      <c r="G13" s="7"/>
      <c r="H13" s="50"/>
      <c r="I13" s="8"/>
    </row>
    <row r="14" spans="1:9" s="11" customFormat="1" x14ac:dyDescent="0.25">
      <c r="A14" s="5"/>
      <c r="B14" s="10" t="s">
        <v>57</v>
      </c>
      <c r="C14" s="7"/>
      <c r="D14" s="7"/>
      <c r="E14" s="7"/>
      <c r="F14" s="7"/>
      <c r="G14" s="7"/>
      <c r="H14" s="50"/>
      <c r="I14" s="8"/>
    </row>
    <row r="15" spans="1:9" s="11" customFormat="1" x14ac:dyDescent="0.25">
      <c r="A15" s="5"/>
      <c r="B15" s="10"/>
      <c r="C15" s="7"/>
      <c r="D15" s="7"/>
      <c r="E15" s="7"/>
      <c r="F15" s="7"/>
      <c r="G15" s="7"/>
      <c r="H15" s="50"/>
      <c r="I15" s="8"/>
    </row>
    <row r="16" spans="1:9" s="11" customFormat="1" x14ac:dyDescent="0.25">
      <c r="A16" s="5"/>
      <c r="B16" s="6" t="s">
        <v>11</v>
      </c>
      <c r="C16" s="7"/>
      <c r="D16" s="7"/>
      <c r="E16" s="7"/>
      <c r="F16" s="7"/>
      <c r="G16" s="7"/>
      <c r="H16" s="50"/>
      <c r="I16" s="8"/>
    </row>
    <row r="17" spans="1:9" s="11" customFormat="1" x14ac:dyDescent="0.25">
      <c r="A17" s="5"/>
      <c r="B17" s="6" t="s">
        <v>62</v>
      </c>
      <c r="C17" s="7"/>
      <c r="D17" s="7"/>
      <c r="E17" s="7"/>
      <c r="F17" s="7"/>
      <c r="G17" s="7"/>
      <c r="H17" s="50"/>
      <c r="I17" s="8"/>
    </row>
    <row r="18" spans="1:9" s="11" customFormat="1" x14ac:dyDescent="0.25">
      <c r="A18" s="5"/>
      <c r="B18" s="6" t="s">
        <v>63</v>
      </c>
      <c r="C18" s="7"/>
      <c r="D18" s="7"/>
      <c r="E18" s="7"/>
      <c r="F18" s="7"/>
      <c r="G18" s="7"/>
      <c r="H18" s="50"/>
      <c r="I18" s="8"/>
    </row>
    <row r="19" spans="1:9" s="11" customFormat="1" x14ac:dyDescent="0.25">
      <c r="A19" s="5"/>
      <c r="B19" s="47" t="s">
        <v>64</v>
      </c>
      <c r="C19" s="6"/>
      <c r="D19" s="47"/>
      <c r="E19" s="47"/>
      <c r="F19" s="47"/>
      <c r="G19" s="47"/>
      <c r="H19" s="51"/>
      <c r="I19" s="48"/>
    </row>
    <row r="20" spans="1:9" s="11" customFormat="1" x14ac:dyDescent="0.25">
      <c r="A20" s="5"/>
      <c r="B20" s="47" t="s">
        <v>65</v>
      </c>
      <c r="C20" s="47"/>
      <c r="D20" s="47"/>
      <c r="E20" s="47"/>
      <c r="F20" s="47"/>
      <c r="G20" s="47"/>
      <c r="H20" s="51"/>
      <c r="I20" s="48"/>
    </row>
    <row r="21" spans="1:9" s="11" customFormat="1" x14ac:dyDescent="0.25">
      <c r="A21" s="5"/>
      <c r="B21" s="7"/>
      <c r="C21" s="7"/>
      <c r="D21" s="7"/>
      <c r="E21" s="7"/>
      <c r="F21" s="7"/>
      <c r="G21" s="7"/>
      <c r="H21" s="50"/>
      <c r="I21" s="8"/>
    </row>
    <row r="22" spans="1:9" x14ac:dyDescent="0.25">
      <c r="A22" s="5"/>
      <c r="B22" s="7"/>
      <c r="C22" s="41" t="s">
        <v>60</v>
      </c>
      <c r="D22" s="42"/>
      <c r="E22" s="42"/>
      <c r="F22" s="43"/>
      <c r="G22" s="12"/>
      <c r="H22" s="50"/>
      <c r="I22" s="8"/>
    </row>
    <row r="23" spans="1:9" x14ac:dyDescent="0.25">
      <c r="A23" s="5"/>
      <c r="B23" s="7"/>
      <c r="C23" s="13"/>
      <c r="D23" s="14"/>
      <c r="E23" s="14"/>
      <c r="F23" s="16"/>
      <c r="G23" s="7"/>
      <c r="H23" s="50"/>
      <c r="I23" s="8"/>
    </row>
    <row r="24" spans="1:9" x14ac:dyDescent="0.25">
      <c r="A24" s="5"/>
      <c r="B24" s="7"/>
      <c r="C24" s="13" t="s">
        <v>59</v>
      </c>
      <c r="D24" s="14"/>
      <c r="E24" s="32"/>
      <c r="F24" s="16"/>
      <c r="G24" s="7"/>
      <c r="H24" s="50"/>
      <c r="I24" s="8"/>
    </row>
    <row r="25" spans="1:9" x14ac:dyDescent="0.25">
      <c r="A25" s="5"/>
      <c r="B25" s="7"/>
      <c r="C25" s="13"/>
      <c r="D25" s="14"/>
      <c r="E25" s="14"/>
      <c r="F25" s="16"/>
      <c r="G25" s="7"/>
      <c r="H25" s="50"/>
      <c r="I25" s="8"/>
    </row>
    <row r="26" spans="1:9" x14ac:dyDescent="0.25">
      <c r="A26" s="5"/>
      <c r="B26" s="7"/>
      <c r="C26" s="13" t="s">
        <v>58</v>
      </c>
      <c r="D26" s="14"/>
      <c r="E26" s="26">
        <f>IF(E24&gt;=3,0,IF(E24&gt;=2,350,IF(E24&gt;=1,520,IF(E24&gt;=0,0))))</f>
        <v>0</v>
      </c>
      <c r="F26" s="16"/>
      <c r="G26" s="7"/>
      <c r="H26" s="50"/>
      <c r="I26" s="8"/>
    </row>
    <row r="27" spans="1:9" x14ac:dyDescent="0.25">
      <c r="A27" s="5"/>
      <c r="B27" s="7"/>
      <c r="C27" s="13"/>
      <c r="D27" s="14"/>
      <c r="E27" s="14"/>
      <c r="F27" s="16"/>
      <c r="G27" s="7"/>
      <c r="H27" s="50"/>
      <c r="I27" s="8"/>
    </row>
    <row r="28" spans="1:9" x14ac:dyDescent="0.25">
      <c r="A28" s="5"/>
      <c r="B28" s="7"/>
      <c r="C28" s="13" t="s">
        <v>12</v>
      </c>
      <c r="D28" s="14"/>
      <c r="E28" s="27"/>
      <c r="F28" s="16" t="s">
        <v>13</v>
      </c>
      <c r="G28" s="7"/>
      <c r="H28" s="50"/>
      <c r="I28" s="8"/>
    </row>
    <row r="29" spans="1:9" ht="8.25" customHeight="1" x14ac:dyDescent="0.25">
      <c r="A29" s="5"/>
      <c r="B29" s="7"/>
      <c r="C29" s="13"/>
      <c r="D29" s="14"/>
      <c r="E29" s="15"/>
      <c r="F29" s="16"/>
      <c r="G29" s="7"/>
      <c r="H29" s="50"/>
      <c r="I29" s="8"/>
    </row>
    <row r="30" spans="1:9" x14ac:dyDescent="0.25">
      <c r="A30" s="5"/>
      <c r="B30" s="7"/>
      <c r="C30" s="13" t="s">
        <v>14</v>
      </c>
      <c r="D30" s="14"/>
      <c r="E30" s="26">
        <f>IF(E28&lt;=32,0,IF(E28&gt;=33,(E28/100*E26)))</f>
        <v>0</v>
      </c>
      <c r="F30" s="16" t="s">
        <v>15</v>
      </c>
      <c r="G30" s="7"/>
      <c r="H30" s="50"/>
      <c r="I30" s="8"/>
    </row>
    <row r="31" spans="1:9" ht="8.25" customHeight="1" x14ac:dyDescent="0.25">
      <c r="A31" s="5"/>
      <c r="B31" s="7"/>
      <c r="C31" s="13"/>
      <c r="D31" s="14"/>
      <c r="E31" s="34"/>
      <c r="F31" s="16"/>
      <c r="G31" s="7"/>
      <c r="H31" s="50"/>
      <c r="I31" s="8"/>
    </row>
    <row r="32" spans="1:9" x14ac:dyDescent="0.25">
      <c r="A32" s="5"/>
      <c r="B32" s="7"/>
      <c r="C32" s="13"/>
      <c r="D32" s="18" t="s">
        <v>16</v>
      </c>
      <c r="E32" s="34" t="s">
        <v>17</v>
      </c>
      <c r="F32" s="16"/>
      <c r="G32" s="7"/>
      <c r="H32" s="50"/>
      <c r="I32" s="8"/>
    </row>
    <row r="33" spans="1:9" x14ac:dyDescent="0.25">
      <c r="A33" s="5"/>
      <c r="B33" s="7"/>
      <c r="C33" s="13" t="s">
        <v>18</v>
      </c>
      <c r="D33" s="15">
        <f>IF(E28&gt;=80,3,IF(E28&gt;=50,2,IF(E28&gt;=33,1,IF(E28&lt;=33,0))))</f>
        <v>0</v>
      </c>
      <c r="E33" s="26">
        <f>+D33*56</f>
        <v>0</v>
      </c>
      <c r="F33" s="16" t="s">
        <v>15</v>
      </c>
      <c r="G33" s="7"/>
      <c r="H33" s="55">
        <f>E33/28</f>
        <v>0</v>
      </c>
      <c r="I33" s="8" t="s">
        <v>61</v>
      </c>
    </row>
    <row r="34" spans="1:9" x14ac:dyDescent="0.25">
      <c r="A34" s="5"/>
      <c r="B34" s="7"/>
      <c r="C34" s="13" t="s">
        <v>19</v>
      </c>
      <c r="D34" s="15">
        <f>IF(E28&gt;=33,1,IF(E28&lt;=33,0))</f>
        <v>0</v>
      </c>
      <c r="E34" s="26">
        <f>+D34*28</f>
        <v>0</v>
      </c>
      <c r="F34" s="16" t="s">
        <v>15</v>
      </c>
      <c r="G34" s="7"/>
      <c r="H34" s="55">
        <f t="shared" ref="H34:H35" si="0">E34/28</f>
        <v>0</v>
      </c>
      <c r="I34" s="8" t="s">
        <v>61</v>
      </c>
    </row>
    <row r="35" spans="1:9" x14ac:dyDescent="0.25">
      <c r="A35" s="5"/>
      <c r="B35" s="7"/>
      <c r="C35" s="13" t="s">
        <v>20</v>
      </c>
      <c r="D35" s="14"/>
      <c r="E35" s="26">
        <f>+E30-E33-E34</f>
        <v>0</v>
      </c>
      <c r="F35" s="16" t="s">
        <v>15</v>
      </c>
      <c r="G35" s="7"/>
      <c r="H35" s="52">
        <f t="shared" si="0"/>
        <v>0</v>
      </c>
      <c r="I35" s="8" t="s">
        <v>61</v>
      </c>
    </row>
    <row r="36" spans="1:9" x14ac:dyDescent="0.25">
      <c r="A36" s="5"/>
      <c r="B36" s="7"/>
      <c r="C36" s="19" t="s">
        <v>21</v>
      </c>
      <c r="D36" s="20"/>
      <c r="E36" s="35">
        <f>SUM(E33:E35)</f>
        <v>0</v>
      </c>
      <c r="F36" s="21" t="s">
        <v>15</v>
      </c>
      <c r="G36" s="7"/>
      <c r="H36" s="50">
        <f>SUM(H33:H35)</f>
        <v>0</v>
      </c>
      <c r="I36" s="8" t="s">
        <v>61</v>
      </c>
    </row>
    <row r="37" spans="1:9" s="11" customFormat="1" x14ac:dyDescent="0.25">
      <c r="A37" s="5"/>
      <c r="B37" s="7"/>
      <c r="C37" s="7"/>
      <c r="D37" s="7"/>
      <c r="E37" s="36"/>
      <c r="F37" s="7"/>
      <c r="G37" s="7"/>
      <c r="H37" s="50"/>
      <c r="I37" s="8"/>
    </row>
    <row r="38" spans="1:9" x14ac:dyDescent="0.25">
      <c r="A38" s="5"/>
      <c r="B38" s="7"/>
      <c r="C38" s="22" t="s">
        <v>22</v>
      </c>
      <c r="D38" s="23"/>
      <c r="E38" s="33">
        <f>E33-E47</f>
        <v>0</v>
      </c>
      <c r="F38" s="24" t="s">
        <v>15</v>
      </c>
      <c r="G38" s="7"/>
      <c r="H38" s="55">
        <f>+E38/28</f>
        <v>0</v>
      </c>
      <c r="I38" s="8" t="s">
        <v>61</v>
      </c>
    </row>
    <row r="39" spans="1:9" x14ac:dyDescent="0.25">
      <c r="A39" s="5"/>
      <c r="B39" s="7"/>
      <c r="C39" s="13" t="s">
        <v>23</v>
      </c>
      <c r="D39" s="14"/>
      <c r="E39" s="34">
        <f>+E34-E52</f>
        <v>0</v>
      </c>
      <c r="F39" s="16" t="s">
        <v>15</v>
      </c>
      <c r="G39" s="7"/>
      <c r="H39" s="55">
        <f t="shared" ref="H39:H40" si="1">+E39/28</f>
        <v>0</v>
      </c>
      <c r="I39" s="8" t="s">
        <v>61</v>
      </c>
    </row>
    <row r="40" spans="1:9" x14ac:dyDescent="0.25">
      <c r="A40" s="5"/>
      <c r="B40" s="7"/>
      <c r="C40" s="19" t="s">
        <v>24</v>
      </c>
      <c r="D40" s="20"/>
      <c r="E40" s="37">
        <f>+E35-E79</f>
        <v>0</v>
      </c>
      <c r="F40" s="21" t="s">
        <v>15</v>
      </c>
      <c r="G40" s="7"/>
      <c r="H40" s="50">
        <f t="shared" si="1"/>
        <v>0</v>
      </c>
      <c r="I40" s="8" t="s">
        <v>61</v>
      </c>
    </row>
    <row r="41" spans="1:9" s="11" customFormat="1" x14ac:dyDescent="0.25">
      <c r="A41" s="5"/>
      <c r="B41" s="7"/>
      <c r="C41" s="7"/>
      <c r="D41" s="7"/>
      <c r="E41" s="38"/>
      <c r="F41" s="7"/>
      <c r="G41" s="7"/>
      <c r="H41" s="50"/>
      <c r="I41" s="8"/>
    </row>
    <row r="42" spans="1:9" x14ac:dyDescent="0.25">
      <c r="A42" s="5"/>
      <c r="B42" s="7"/>
      <c r="C42" s="22" t="s">
        <v>25</v>
      </c>
      <c r="D42" s="23"/>
      <c r="E42" s="33"/>
      <c r="F42" s="24"/>
      <c r="G42" s="7"/>
      <c r="H42" s="50"/>
      <c r="I42" s="8"/>
    </row>
    <row r="43" spans="1:9" x14ac:dyDescent="0.25">
      <c r="A43" s="5"/>
      <c r="B43" s="7"/>
      <c r="C43" s="13" t="s">
        <v>26</v>
      </c>
      <c r="D43" s="14"/>
      <c r="E43" s="34"/>
      <c r="F43" s="16"/>
      <c r="G43" s="7"/>
      <c r="H43" s="50"/>
      <c r="I43" s="8"/>
    </row>
    <row r="44" spans="1:9" x14ac:dyDescent="0.25">
      <c r="A44" s="5"/>
      <c r="B44" s="7"/>
      <c r="C44" s="17"/>
      <c r="D44" s="14" t="s">
        <v>27</v>
      </c>
      <c r="E44" s="26">
        <f>IF(ISTEXT(C44),56,0)</f>
        <v>0</v>
      </c>
      <c r="F44" s="16" t="s">
        <v>15</v>
      </c>
      <c r="G44" s="7"/>
      <c r="H44" s="55">
        <f>E44/28</f>
        <v>0</v>
      </c>
      <c r="I44" s="8" t="s">
        <v>61</v>
      </c>
    </row>
    <row r="45" spans="1:9" x14ac:dyDescent="0.25">
      <c r="A45" s="5"/>
      <c r="B45" s="7"/>
      <c r="C45" s="17"/>
      <c r="D45" s="14" t="s">
        <v>28</v>
      </c>
      <c r="E45" s="26">
        <f>IF(ISTEXT(C45),56,0)</f>
        <v>0</v>
      </c>
      <c r="F45" s="16" t="s">
        <v>15</v>
      </c>
      <c r="G45" s="7"/>
      <c r="H45" s="55">
        <f t="shared" ref="H45:H46" si="2">E45/28</f>
        <v>0</v>
      </c>
      <c r="I45" s="8" t="s">
        <v>61</v>
      </c>
    </row>
    <row r="46" spans="1:9" x14ac:dyDescent="0.25">
      <c r="A46" s="5"/>
      <c r="B46" s="7"/>
      <c r="C46" s="17"/>
      <c r="D46" s="14" t="s">
        <v>29</v>
      </c>
      <c r="E46" s="26">
        <f>IF(ISTEXT(C46),56,0)</f>
        <v>0</v>
      </c>
      <c r="F46" s="16" t="s">
        <v>15</v>
      </c>
      <c r="G46" s="7"/>
      <c r="H46" s="56">
        <f t="shared" si="2"/>
        <v>0</v>
      </c>
      <c r="I46" s="8" t="s">
        <v>61</v>
      </c>
    </row>
    <row r="47" spans="1:9" x14ac:dyDescent="0.25">
      <c r="A47" s="5"/>
      <c r="B47" s="7"/>
      <c r="C47" s="13" t="s">
        <v>21</v>
      </c>
      <c r="D47" s="14"/>
      <c r="E47" s="35">
        <f>SUM(E44:E46)</f>
        <v>0</v>
      </c>
      <c r="F47" s="16" t="s">
        <v>15</v>
      </c>
      <c r="G47" s="7"/>
      <c r="H47" s="57">
        <f>SUM(H44:H46)</f>
        <v>0</v>
      </c>
      <c r="I47" s="8" t="s">
        <v>61</v>
      </c>
    </row>
    <row r="48" spans="1:9" x14ac:dyDescent="0.25">
      <c r="A48" s="5"/>
      <c r="B48" s="7"/>
      <c r="C48" s="13" t="str">
        <f>IF(E48&gt;=0,"restant uren aangestuurd","te veel uren aangestuurd, verplaats naar studieverlof eigen regie")</f>
        <v>restant uren aangestuurd</v>
      </c>
      <c r="D48" s="14"/>
      <c r="E48" s="26">
        <f>+E33-E47</f>
        <v>0</v>
      </c>
      <c r="F48" s="16" t="s">
        <v>15</v>
      </c>
      <c r="G48" s="7"/>
      <c r="H48" s="55">
        <f>+H33-H47</f>
        <v>0</v>
      </c>
      <c r="I48" s="8" t="s">
        <v>61</v>
      </c>
    </row>
    <row r="49" spans="1:9" ht="8.25" customHeight="1" x14ac:dyDescent="0.25">
      <c r="A49" s="5"/>
      <c r="B49" s="7"/>
      <c r="C49" s="13"/>
      <c r="D49" s="14"/>
      <c r="E49" s="34"/>
      <c r="F49" s="16"/>
      <c r="G49" s="7"/>
      <c r="H49" s="50"/>
      <c r="I49" s="8"/>
    </row>
    <row r="50" spans="1:9" x14ac:dyDescent="0.25">
      <c r="A50" s="5"/>
      <c r="B50" s="7"/>
      <c r="C50" s="13" t="s">
        <v>30</v>
      </c>
      <c r="D50" s="14"/>
      <c r="E50" s="34"/>
      <c r="F50" s="16"/>
      <c r="G50" s="7"/>
      <c r="H50" s="50"/>
      <c r="I50" s="8"/>
    </row>
    <row r="51" spans="1:9" x14ac:dyDescent="0.25">
      <c r="A51" s="5"/>
      <c r="B51" s="7"/>
      <c r="C51" s="13" t="s">
        <v>31</v>
      </c>
      <c r="D51" s="14"/>
      <c r="E51" s="34"/>
      <c r="F51" s="16"/>
      <c r="G51" s="7"/>
      <c r="H51" s="50"/>
      <c r="I51" s="8"/>
    </row>
    <row r="52" spans="1:9" x14ac:dyDescent="0.25">
      <c r="A52" s="5"/>
      <c r="B52" s="7"/>
      <c r="C52" s="17"/>
      <c r="D52" s="14" t="s">
        <v>32</v>
      </c>
      <c r="E52" s="39">
        <f>IF(ISTEXT(C52),28,0)</f>
        <v>0</v>
      </c>
      <c r="F52" s="16" t="s">
        <v>15</v>
      </c>
      <c r="G52" s="7"/>
      <c r="H52" s="55">
        <f>+E52/28</f>
        <v>0</v>
      </c>
      <c r="I52" s="8" t="s">
        <v>61</v>
      </c>
    </row>
    <row r="53" spans="1:9" ht="8.25" customHeight="1" x14ac:dyDescent="0.25">
      <c r="A53" s="5"/>
      <c r="B53" s="7"/>
      <c r="C53" s="13"/>
      <c r="D53" s="14"/>
      <c r="E53" s="15"/>
      <c r="F53" s="16"/>
      <c r="G53" s="7"/>
      <c r="H53" s="50"/>
      <c r="I53" s="8"/>
    </row>
    <row r="54" spans="1:9" x14ac:dyDescent="0.25">
      <c r="A54" s="5"/>
      <c r="B54" s="7"/>
      <c r="C54" s="44" t="s">
        <v>33</v>
      </c>
      <c r="D54" s="45"/>
      <c r="E54" s="45"/>
      <c r="F54" s="46"/>
      <c r="G54" s="7"/>
      <c r="H54" s="50"/>
      <c r="I54" s="8"/>
    </row>
    <row r="55" spans="1:9" x14ac:dyDescent="0.25">
      <c r="A55" s="5"/>
      <c r="B55" s="7"/>
      <c r="C55" s="44" t="s">
        <v>34</v>
      </c>
      <c r="D55" s="45"/>
      <c r="E55" s="45"/>
      <c r="F55" s="46"/>
      <c r="G55" s="7"/>
      <c r="H55" s="50"/>
      <c r="I55" s="8"/>
    </row>
    <row r="56" spans="1:9" ht="8.25" customHeight="1" x14ac:dyDescent="0.25">
      <c r="A56" s="5"/>
      <c r="B56" s="7"/>
      <c r="C56" s="13"/>
      <c r="D56" s="14"/>
      <c r="E56" s="15"/>
      <c r="F56" s="16"/>
      <c r="G56" s="7"/>
      <c r="H56" s="50"/>
      <c r="I56" s="8"/>
    </row>
    <row r="57" spans="1:9" x14ac:dyDescent="0.25">
      <c r="A57" s="5"/>
      <c r="B57" s="7"/>
      <c r="C57" s="13" t="s">
        <v>35</v>
      </c>
      <c r="D57" s="14"/>
      <c r="E57" s="15"/>
      <c r="F57" s="16"/>
      <c r="G57" s="7"/>
      <c r="H57" s="50"/>
      <c r="I57" s="8"/>
    </row>
    <row r="58" spans="1:9" x14ac:dyDescent="0.25">
      <c r="A58" s="5"/>
      <c r="B58" s="7"/>
      <c r="C58" s="13" t="s">
        <v>31</v>
      </c>
      <c r="D58" s="14"/>
      <c r="E58" s="15" t="s">
        <v>36</v>
      </c>
      <c r="F58" s="16"/>
      <c r="G58" s="7"/>
      <c r="H58" s="50"/>
      <c r="I58" s="8"/>
    </row>
    <row r="59" spans="1:9" x14ac:dyDescent="0.25">
      <c r="A59" s="5"/>
      <c r="B59" s="7"/>
      <c r="C59" s="17"/>
      <c r="D59" s="14" t="s">
        <v>37</v>
      </c>
      <c r="E59" s="40"/>
      <c r="F59" s="16" t="s">
        <v>15</v>
      </c>
      <c r="G59" s="7"/>
      <c r="H59" s="50">
        <f t="shared" ref="H59:H78" si="3">E59/28</f>
        <v>0</v>
      </c>
      <c r="I59" s="8" t="s">
        <v>61</v>
      </c>
    </row>
    <row r="60" spans="1:9" x14ac:dyDescent="0.25">
      <c r="A60" s="5"/>
      <c r="B60" s="7"/>
      <c r="C60" s="17"/>
      <c r="D60" s="14" t="s">
        <v>38</v>
      </c>
      <c r="E60" s="40"/>
      <c r="F60" s="16" t="s">
        <v>15</v>
      </c>
      <c r="G60" s="7"/>
      <c r="H60" s="50">
        <f t="shared" si="3"/>
        <v>0</v>
      </c>
      <c r="I60" s="8" t="s">
        <v>61</v>
      </c>
    </row>
    <row r="61" spans="1:9" x14ac:dyDescent="0.25">
      <c r="A61" s="5"/>
      <c r="B61" s="7"/>
      <c r="C61" s="17"/>
      <c r="D61" s="14" t="s">
        <v>39</v>
      </c>
      <c r="E61" s="40"/>
      <c r="F61" s="16" t="s">
        <v>15</v>
      </c>
      <c r="G61" s="7"/>
      <c r="H61" s="50">
        <f t="shared" si="3"/>
        <v>0</v>
      </c>
      <c r="I61" s="8" t="s">
        <v>61</v>
      </c>
    </row>
    <row r="62" spans="1:9" x14ac:dyDescent="0.25">
      <c r="A62" s="5"/>
      <c r="B62" s="7"/>
      <c r="C62" s="17"/>
      <c r="D62" s="14" t="s">
        <v>40</v>
      </c>
      <c r="E62" s="40"/>
      <c r="F62" s="16" t="s">
        <v>15</v>
      </c>
      <c r="G62" s="7"/>
      <c r="H62" s="50">
        <f t="shared" si="3"/>
        <v>0</v>
      </c>
      <c r="I62" s="8" t="s">
        <v>61</v>
      </c>
    </row>
    <row r="63" spans="1:9" x14ac:dyDescent="0.25">
      <c r="A63" s="5"/>
      <c r="B63" s="7"/>
      <c r="C63" s="17"/>
      <c r="D63" s="14" t="s">
        <v>41</v>
      </c>
      <c r="E63" s="40"/>
      <c r="F63" s="16" t="s">
        <v>15</v>
      </c>
      <c r="G63" s="7"/>
      <c r="H63" s="50">
        <f t="shared" si="3"/>
        <v>0</v>
      </c>
      <c r="I63" s="8" t="s">
        <v>61</v>
      </c>
    </row>
    <row r="64" spans="1:9" x14ac:dyDescent="0.25">
      <c r="A64" s="5"/>
      <c r="B64" s="7"/>
      <c r="C64" s="17"/>
      <c r="D64" s="14" t="s">
        <v>42</v>
      </c>
      <c r="E64" s="40"/>
      <c r="F64" s="16" t="s">
        <v>15</v>
      </c>
      <c r="G64" s="7"/>
      <c r="H64" s="50">
        <f t="shared" si="3"/>
        <v>0</v>
      </c>
      <c r="I64" s="8" t="s">
        <v>61</v>
      </c>
    </row>
    <row r="65" spans="1:9" x14ac:dyDescent="0.25">
      <c r="A65" s="5"/>
      <c r="B65" s="7"/>
      <c r="C65" s="17"/>
      <c r="D65" s="14" t="s">
        <v>43</v>
      </c>
      <c r="E65" s="40"/>
      <c r="F65" s="16" t="s">
        <v>15</v>
      </c>
      <c r="G65" s="7"/>
      <c r="H65" s="50">
        <f t="shared" si="3"/>
        <v>0</v>
      </c>
      <c r="I65" s="8" t="s">
        <v>61</v>
      </c>
    </row>
    <row r="66" spans="1:9" x14ac:dyDescent="0.25">
      <c r="A66" s="5"/>
      <c r="B66" s="7"/>
      <c r="C66" s="17"/>
      <c r="D66" s="14" t="s">
        <v>44</v>
      </c>
      <c r="E66" s="40"/>
      <c r="F66" s="16" t="s">
        <v>15</v>
      </c>
      <c r="G66" s="7"/>
      <c r="H66" s="50">
        <f t="shared" si="3"/>
        <v>0</v>
      </c>
      <c r="I66" s="8" t="s">
        <v>61</v>
      </c>
    </row>
    <row r="67" spans="1:9" x14ac:dyDescent="0.25">
      <c r="A67" s="5"/>
      <c r="B67" s="7"/>
      <c r="C67" s="17"/>
      <c r="D67" s="14" t="s">
        <v>45</v>
      </c>
      <c r="E67" s="40"/>
      <c r="F67" s="16" t="s">
        <v>15</v>
      </c>
      <c r="G67" s="7"/>
      <c r="H67" s="50">
        <f t="shared" si="3"/>
        <v>0</v>
      </c>
      <c r="I67" s="8" t="s">
        <v>61</v>
      </c>
    </row>
    <row r="68" spans="1:9" x14ac:dyDescent="0.25">
      <c r="A68" s="5"/>
      <c r="B68" s="7"/>
      <c r="C68" s="17"/>
      <c r="D68" s="14" t="s">
        <v>46</v>
      </c>
      <c r="E68" s="40"/>
      <c r="F68" s="16" t="s">
        <v>15</v>
      </c>
      <c r="G68" s="7"/>
      <c r="H68" s="50">
        <f t="shared" si="3"/>
        <v>0</v>
      </c>
      <c r="I68" s="8" t="s">
        <v>61</v>
      </c>
    </row>
    <row r="69" spans="1:9" x14ac:dyDescent="0.25">
      <c r="A69" s="5"/>
      <c r="B69" s="7"/>
      <c r="C69" s="17"/>
      <c r="D69" s="14" t="s">
        <v>47</v>
      </c>
      <c r="E69" s="40"/>
      <c r="F69" s="16" t="s">
        <v>15</v>
      </c>
      <c r="G69" s="7"/>
      <c r="H69" s="50">
        <f t="shared" si="3"/>
        <v>0</v>
      </c>
      <c r="I69" s="8" t="s">
        <v>61</v>
      </c>
    </row>
    <row r="70" spans="1:9" x14ac:dyDescent="0.25">
      <c r="A70" s="5"/>
      <c r="B70" s="7"/>
      <c r="C70" s="17"/>
      <c r="D70" s="14" t="s">
        <v>48</v>
      </c>
      <c r="E70" s="40"/>
      <c r="F70" s="16" t="s">
        <v>15</v>
      </c>
      <c r="G70" s="7"/>
      <c r="H70" s="50">
        <f t="shared" si="3"/>
        <v>0</v>
      </c>
      <c r="I70" s="8" t="s">
        <v>61</v>
      </c>
    </row>
    <row r="71" spans="1:9" x14ac:dyDescent="0.25">
      <c r="A71" s="5"/>
      <c r="B71" s="7"/>
      <c r="C71" s="17"/>
      <c r="D71" s="14" t="s">
        <v>49</v>
      </c>
      <c r="E71" s="40"/>
      <c r="F71" s="16" t="s">
        <v>15</v>
      </c>
      <c r="G71" s="7"/>
      <c r="H71" s="50">
        <f t="shared" si="3"/>
        <v>0</v>
      </c>
      <c r="I71" s="8" t="s">
        <v>61</v>
      </c>
    </row>
    <row r="72" spans="1:9" x14ac:dyDescent="0.25">
      <c r="A72" s="5"/>
      <c r="B72" s="7"/>
      <c r="C72" s="17"/>
      <c r="D72" s="14" t="s">
        <v>50</v>
      </c>
      <c r="E72" s="40"/>
      <c r="F72" s="16" t="s">
        <v>15</v>
      </c>
      <c r="G72" s="7"/>
      <c r="H72" s="50">
        <f t="shared" si="3"/>
        <v>0</v>
      </c>
      <c r="I72" s="8" t="s">
        <v>61</v>
      </c>
    </row>
    <row r="73" spans="1:9" x14ac:dyDescent="0.25">
      <c r="A73" s="5"/>
      <c r="B73" s="7"/>
      <c r="C73" s="17"/>
      <c r="D73" s="14" t="s">
        <v>51</v>
      </c>
      <c r="E73" s="40"/>
      <c r="F73" s="16" t="s">
        <v>15</v>
      </c>
      <c r="G73" s="7"/>
      <c r="H73" s="50">
        <f t="shared" si="3"/>
        <v>0</v>
      </c>
      <c r="I73" s="8" t="s">
        <v>61</v>
      </c>
    </row>
    <row r="74" spans="1:9" x14ac:dyDescent="0.25">
      <c r="A74" s="5"/>
      <c r="B74" s="7"/>
      <c r="C74" s="17"/>
      <c r="D74" s="14" t="s">
        <v>52</v>
      </c>
      <c r="E74" s="40"/>
      <c r="F74" s="16" t="s">
        <v>15</v>
      </c>
      <c r="G74" s="7"/>
      <c r="H74" s="50">
        <f t="shared" si="3"/>
        <v>0</v>
      </c>
      <c r="I74" s="8" t="s">
        <v>61</v>
      </c>
    </row>
    <row r="75" spans="1:9" x14ac:dyDescent="0.25">
      <c r="A75" s="5"/>
      <c r="B75" s="7"/>
      <c r="C75" s="17"/>
      <c r="D75" s="14" t="s">
        <v>53</v>
      </c>
      <c r="E75" s="40"/>
      <c r="F75" s="16" t="s">
        <v>15</v>
      </c>
      <c r="G75" s="7"/>
      <c r="H75" s="50">
        <f t="shared" si="3"/>
        <v>0</v>
      </c>
      <c r="I75" s="8" t="s">
        <v>61</v>
      </c>
    </row>
    <row r="76" spans="1:9" x14ac:dyDescent="0.25">
      <c r="A76" s="5"/>
      <c r="B76" s="7"/>
      <c r="C76" s="17"/>
      <c r="D76" s="14" t="s">
        <v>54</v>
      </c>
      <c r="E76" s="40"/>
      <c r="F76" s="16" t="s">
        <v>15</v>
      </c>
      <c r="G76" s="7"/>
      <c r="H76" s="50">
        <f t="shared" si="3"/>
        <v>0</v>
      </c>
      <c r="I76" s="8" t="s">
        <v>61</v>
      </c>
    </row>
    <row r="77" spans="1:9" x14ac:dyDescent="0.25">
      <c r="A77" s="5"/>
      <c r="B77" s="7"/>
      <c r="C77" s="17"/>
      <c r="D77" s="14" t="s">
        <v>55</v>
      </c>
      <c r="E77" s="40"/>
      <c r="F77" s="16" t="s">
        <v>15</v>
      </c>
      <c r="G77" s="7"/>
      <c r="H77" s="50">
        <f t="shared" si="3"/>
        <v>0</v>
      </c>
      <c r="I77" s="8" t="s">
        <v>61</v>
      </c>
    </row>
    <row r="78" spans="1:9" x14ac:dyDescent="0.25">
      <c r="A78" s="5"/>
      <c r="B78" s="7"/>
      <c r="C78" s="17"/>
      <c r="D78" s="14" t="s">
        <v>56</v>
      </c>
      <c r="E78" s="40"/>
      <c r="F78" s="16" t="s">
        <v>15</v>
      </c>
      <c r="G78" s="7"/>
      <c r="H78" s="52">
        <f t="shared" si="3"/>
        <v>0</v>
      </c>
      <c r="I78" s="8" t="s">
        <v>61</v>
      </c>
    </row>
    <row r="79" spans="1:9" x14ac:dyDescent="0.25">
      <c r="A79" s="5"/>
      <c r="B79" s="7"/>
      <c r="C79" s="13"/>
      <c r="D79" s="14"/>
      <c r="E79" s="35">
        <f>SUM(E59:E78)</f>
        <v>0</v>
      </c>
      <c r="F79" s="16" t="s">
        <v>15</v>
      </c>
      <c r="G79" s="7"/>
      <c r="H79" s="53">
        <f>SUM(H59:H78)</f>
        <v>0</v>
      </c>
      <c r="I79" s="8" t="s">
        <v>61</v>
      </c>
    </row>
    <row r="80" spans="1:9" x14ac:dyDescent="0.25">
      <c r="A80" s="5"/>
      <c r="B80" s="7"/>
      <c r="C80" s="31" t="str">
        <f>IF(E80&gt;=0,"restant uren studieverlof eigen regie","overschrijding uren, het meerdere is voor eigen rekening, in eigen tijd")</f>
        <v>restant uren studieverlof eigen regie</v>
      </c>
      <c r="D80" s="14"/>
      <c r="E80" s="26">
        <f>+E35-E79</f>
        <v>0</v>
      </c>
      <c r="F80" s="16" t="s">
        <v>15</v>
      </c>
      <c r="G80" s="7"/>
      <c r="H80" s="50">
        <f>+H35-H79</f>
        <v>0</v>
      </c>
      <c r="I80" s="8" t="s">
        <v>61</v>
      </c>
    </row>
    <row r="81" spans="1:9" ht="8.25" customHeight="1" x14ac:dyDescent="0.25">
      <c r="A81" s="5"/>
      <c r="B81" s="7"/>
      <c r="C81" s="19"/>
      <c r="D81" s="20"/>
      <c r="E81" s="25"/>
      <c r="F81" s="21"/>
      <c r="G81" s="7"/>
      <c r="H81" s="50"/>
      <c r="I81" s="8"/>
    </row>
    <row r="82" spans="1:9" x14ac:dyDescent="0.25">
      <c r="A82" s="28"/>
      <c r="B82" s="29"/>
      <c r="C82" s="29"/>
      <c r="D82" s="29"/>
      <c r="E82" s="29"/>
      <c r="F82" s="29"/>
      <c r="G82" s="29"/>
      <c r="H82" s="52"/>
      <c r="I82" s="30"/>
    </row>
  </sheetData>
  <sheetProtection password="C93B" sheet="1" objects="1" scenarios="1"/>
  <mergeCells count="3">
    <mergeCell ref="C22:F22"/>
    <mergeCell ref="C54:F54"/>
    <mergeCell ref="C55:F5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Rekenmodule</vt:lpstr>
      <vt:lpstr>Blad1</vt:lpstr>
    </vt:vector>
  </TitlesOfParts>
  <Company>Protestantse Kerk in Nederland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Hogendoorn, H.</dc:creator>
  <cp:lastModifiedBy>Hogendoorn, H.</cp:lastModifiedBy>
  <cp:lastPrinted>2017-04-24T11:06:55Z</cp:lastPrinted>
  <dcterms:created xsi:type="dcterms:W3CDTF">2017-04-24T09:40:30Z</dcterms:created>
  <dcterms:modified xsi:type="dcterms:W3CDTF">2018-10-09T08:44:59Z</dcterms:modified>
</cp:coreProperties>
</file>